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5521" yWindow="5940" windowWidth="13170" windowHeight="7260" tabRatio="903" activeTab="2"/>
  </bookViews>
  <sheets>
    <sheet name="基本資料" sheetId="1" r:id="rId1"/>
    <sheet name="付款-施工" sheetId="4" r:id="rId2"/>
    <sheet name="結算" sheetId="36" r:id="rId3"/>
  </sheets>
  <definedNames>
    <definedName name="_xlnm.Print_Area" localSheetId="1">'付款-施工'!$A$1:$O$16</definedName>
    <definedName name="_xlnm.Print_Area" localSheetId="0">'基本資料'!$A$1:$E$46</definedName>
    <definedName name="_xlnm.Print_Area" localSheetId="2">'結算'!$A$1:$G$20</definedName>
  </definedNames>
  <calcPr calcId="152511"/>
</workbook>
</file>

<file path=xl/sharedStrings.xml><?xml version="1.0" encoding="utf-8"?>
<sst xmlns="http://schemas.openxmlformats.org/spreadsheetml/2006/main" count="109" uniqueCount="102">
  <si>
    <t>品管工程師：</t>
  </si>
  <si>
    <t>勞安工程師：</t>
  </si>
  <si>
    <t>正本:甲方</t>
  </si>
  <si>
    <t>副本:甲方</t>
  </si>
  <si>
    <t>後續擴充：</t>
  </si>
  <si>
    <t>日曆天(含例假日)</t>
  </si>
  <si>
    <t>工地負責人：</t>
  </si>
  <si>
    <t>工程師：</t>
  </si>
  <si>
    <t>建築師</t>
  </si>
  <si>
    <t>案名:</t>
  </si>
  <si>
    <t>案號:</t>
  </si>
  <si>
    <t>負責人:</t>
  </si>
  <si>
    <t>統一編號:</t>
  </si>
  <si>
    <t>E-mail:</t>
  </si>
  <si>
    <t>承包廠商:</t>
  </si>
  <si>
    <t>地址:</t>
  </si>
  <si>
    <t>電話:</t>
  </si>
  <si>
    <t>傳真:</t>
  </si>
  <si>
    <t>簽約日期:</t>
  </si>
  <si>
    <t>保留款</t>
  </si>
  <si>
    <t>保留款比例</t>
  </si>
  <si>
    <t>契約書</t>
  </si>
  <si>
    <t>付款日期</t>
  </si>
  <si>
    <t>簽約日期:</t>
  </si>
  <si>
    <t>份</t>
  </si>
  <si>
    <t>乙方</t>
  </si>
  <si>
    <t>第1期</t>
  </si>
  <si>
    <t>第2期</t>
  </si>
  <si>
    <t>第3期</t>
  </si>
  <si>
    <t>第4期</t>
  </si>
  <si>
    <t>請款金額</t>
  </si>
  <si>
    <t>決標日期:</t>
  </si>
  <si>
    <t>履約保證金繳交日期:</t>
  </si>
  <si>
    <t>變更設計：</t>
  </si>
  <si>
    <t>本期請款比</t>
  </si>
  <si>
    <t>累計請款比</t>
  </si>
  <si>
    <t>工地辦公室:</t>
  </si>
  <si>
    <t>開工日期:</t>
  </si>
  <si>
    <t>開工日期:</t>
  </si>
  <si>
    <t>預訂完工日期:</t>
  </si>
  <si>
    <t>實際完工日期:</t>
  </si>
  <si>
    <t>契約工期：</t>
  </si>
  <si>
    <t>第1次變更設計</t>
  </si>
  <si>
    <t>變更設計</t>
  </si>
  <si>
    <t>增作</t>
  </si>
  <si>
    <t>減作</t>
  </si>
  <si>
    <t>淨增減</t>
  </si>
  <si>
    <t>契約金額</t>
  </si>
  <si>
    <t>預算金額：</t>
  </si>
  <si>
    <t>決標金額：</t>
  </si>
  <si>
    <t>底價：</t>
  </si>
  <si>
    <t>標比：</t>
  </si>
  <si>
    <t>專任工程人員：</t>
  </si>
  <si>
    <t>付款期別</t>
  </si>
  <si>
    <t>招標方式：</t>
  </si>
  <si>
    <t>公開閱覽：</t>
  </si>
  <si>
    <t>等標期間:</t>
  </si>
  <si>
    <t>總工程費(含稅):</t>
  </si>
  <si>
    <t>累計付款</t>
  </si>
  <si>
    <t>給付金額</t>
  </si>
  <si>
    <t>估驗計價至</t>
  </si>
  <si>
    <t>違約金</t>
  </si>
  <si>
    <t>設計單位：</t>
  </si>
  <si>
    <t>勞安缺失</t>
  </si>
  <si>
    <t>檢查單位及日期</t>
  </si>
  <si>
    <t>營業稅</t>
  </si>
  <si>
    <t>備註</t>
  </si>
  <si>
    <t>展延工期：</t>
  </si>
  <si>
    <t>契約變更增減工期：</t>
  </si>
  <si>
    <t>工期合計：</t>
  </si>
  <si>
    <t>廠商申請估驗日期</t>
  </si>
  <si>
    <t>項次</t>
  </si>
  <si>
    <t>項目</t>
  </si>
  <si>
    <t>工程管理費</t>
  </si>
  <si>
    <t>設計監造費</t>
  </si>
  <si>
    <t>空污費</t>
  </si>
  <si>
    <t>候選綠建築證書申請費</t>
  </si>
  <si>
    <t>綠建築標章申請費</t>
  </si>
  <si>
    <t>公共藝術設置費</t>
  </si>
  <si>
    <t>總計</t>
  </si>
  <si>
    <t>發包工程</t>
  </si>
  <si>
    <t>一</t>
  </si>
  <si>
    <t>二</t>
  </si>
  <si>
    <t>發包工程小計</t>
  </si>
  <si>
    <t>間接工程費</t>
  </si>
  <si>
    <t>間接工程費小計</t>
  </si>
  <si>
    <t>設計：</t>
  </si>
  <si>
    <t>主體工程</t>
  </si>
  <si>
    <t>直接工程費</t>
  </si>
  <si>
    <t>工程保險</t>
  </si>
  <si>
    <t>103.1.3</t>
  </si>
  <si>
    <t>103.1.10</t>
  </si>
  <si>
    <t>其他</t>
  </si>
  <si>
    <t>教育部補助</t>
  </si>
  <si>
    <t>本校自籌</t>
  </si>
  <si>
    <t>103-c-19-E0730</t>
  </si>
  <si>
    <t>預算(A)</t>
  </si>
  <si>
    <t>C=A-B</t>
  </si>
  <si>
    <t>實際執行(B)</t>
  </si>
  <si>
    <t xml:space="preserve"> </t>
  </si>
  <si>
    <t>發包</t>
  </si>
  <si>
    <t>經費管控-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</si>
</sst>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0.000_);[Red]\(0.000\)"/>
    <numFmt numFmtId="177" formatCode="0_);[Red]\(0\)"/>
    <numFmt numFmtId="178" formatCode="#,##0_);[Red]\(#,##0\)"/>
    <numFmt numFmtId="179" formatCode="[$-404]e&quot;年&quot;m&quot;月&quot;d&quot;日&quot;;@"/>
    <numFmt numFmtId="180" formatCode="#,##0_ "/>
    <numFmt numFmtId="181" formatCode="0_ "/>
  </numFmts>
  <fonts count="23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2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5" borderId="0" applyNumberFormat="0" applyBorder="0" applyProtection="0">
      <alignment/>
    </xf>
    <xf numFmtId="0" fontId="6" fillId="6" borderId="0" applyNumberFormat="0" applyBorder="0" applyProtection="0">
      <alignment/>
    </xf>
    <xf numFmtId="0" fontId="6" fillId="7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10" borderId="0" applyNumberFormat="0" applyBorder="0" applyProtection="0">
      <alignment/>
    </xf>
    <xf numFmtId="0" fontId="6" fillId="5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11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5" borderId="0" applyNumberFormat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8" fillId="16" borderId="0" applyNumberFormat="0" applyBorder="0" applyProtection="0">
      <alignment/>
    </xf>
    <xf numFmtId="0" fontId="9" fillId="0" borderId="1" applyNumberFormat="0" applyFill="0" applyProtection="0">
      <alignment/>
    </xf>
    <xf numFmtId="0" fontId="10" fillId="4" borderId="0" applyNumberFormat="0" applyBorder="0" applyProtection="0">
      <alignment/>
    </xf>
    <xf numFmtId="0" fontId="11" fillId="17" borderId="2" applyNumberFormat="0" applyProtection="0">
      <alignment/>
    </xf>
    <xf numFmtId="0" fontId="12" fillId="0" borderId="3" applyNumberFormat="0" applyFill="0" applyProtection="0">
      <alignment/>
    </xf>
    <xf numFmtId="0" fontId="6" fillId="18" borderId="4" applyNumberFormat="0" applyFont="0" applyProtection="0">
      <alignment/>
    </xf>
    <xf numFmtId="0" fontId="4" fillId="0" borderId="0" applyNumberFormat="0" applyFill="0" applyBorder="0">
      <alignment/>
      <protection locked="0"/>
    </xf>
    <xf numFmtId="0" fontId="13" fillId="0" borderId="0" applyNumberFormat="0" applyFill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22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5" applyNumberFormat="0" applyFill="0" applyProtection="0">
      <alignment/>
    </xf>
    <xf numFmtId="0" fontId="16" fillId="0" borderId="6" applyNumberFormat="0" applyFill="0" applyProtection="0">
      <alignment/>
    </xf>
    <xf numFmtId="0" fontId="17" fillId="0" borderId="7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7" borderId="2" applyNumberFormat="0" applyProtection="0">
      <alignment/>
    </xf>
    <xf numFmtId="0" fontId="19" fillId="17" borderId="8" applyNumberFormat="0" applyProtection="0">
      <alignment/>
    </xf>
    <xf numFmtId="0" fontId="20" fillId="23" borderId="9" applyNumberFormat="0" applyProtection="0">
      <alignment/>
    </xf>
    <xf numFmtId="0" fontId="21" fillId="3" borderId="0" applyNumberFormat="0" applyBorder="0" applyProtection="0">
      <alignment/>
    </xf>
    <xf numFmtId="0" fontId="5" fillId="0" borderId="0" applyNumberFormat="0" applyFill="0" applyBorder="0" applyProtection="0">
      <alignment/>
    </xf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46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horizontal="left" vertical="center"/>
    </xf>
    <xf numFmtId="3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14" fontId="0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9" fontId="0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5" xfId="0" applyBorder="1" applyAlignment="1">
      <alignment horizontal="center" vertical="center"/>
    </xf>
    <xf numFmtId="9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77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80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vertical="center" wrapText="1"/>
    </xf>
    <xf numFmtId="0" fontId="0" fillId="0" borderId="0" xfId="0" applyAlignment="1">
      <alignment horizontal="right" vertical="center"/>
    </xf>
    <xf numFmtId="10" fontId="0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8" fontId="0" fillId="0" borderId="0" xfId="0" applyNumberFormat="1" applyAlignment="1">
      <alignment vertical="center"/>
    </xf>
    <xf numFmtId="180" fontId="0" fillId="0" borderId="13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 wrapText="1"/>
    </xf>
    <xf numFmtId="3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10" fontId="0" fillId="0" borderId="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13" xfId="0" applyNumberForma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 wrapText="1"/>
    </xf>
    <xf numFmtId="10" fontId="0" fillId="0" borderId="0" xfId="0" applyNumberFormat="1" applyAlignment="1">
      <alignment vertical="center"/>
    </xf>
    <xf numFmtId="180" fontId="0" fillId="0" borderId="13" xfId="0" applyNumberFormat="1" applyBorder="1" applyAlignment="1">
      <alignment vertical="center"/>
    </xf>
    <xf numFmtId="180" fontId="0" fillId="0" borderId="0" xfId="0" applyNumberFormat="1" applyFill="1" applyBorder="1" applyAlignment="1">
      <alignment horizontal="right" vertical="center"/>
    </xf>
    <xf numFmtId="181" fontId="0" fillId="0" borderId="0" xfId="0" applyNumberFormat="1" applyFon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180" fontId="0" fillId="0" borderId="1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right" vertical="center" wrapText="1"/>
    </xf>
    <xf numFmtId="180" fontId="0" fillId="0" borderId="16" xfId="0" applyNumberFormat="1" applyFill="1" applyBorder="1" applyAlignment="1">
      <alignment horizontal="right" vertical="center"/>
    </xf>
    <xf numFmtId="10" fontId="22" fillId="0" borderId="0" xfId="0" applyNumberFormat="1" applyFont="1" applyFill="1" applyBorder="1" applyAlignment="1">
      <alignment horizontal="right" vertical="center"/>
    </xf>
    <xf numFmtId="180" fontId="0" fillId="17" borderId="0" xfId="0" applyNumberFormat="1" applyFill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180" fontId="0" fillId="0" borderId="0" xfId="0" applyNumberFormat="1" applyAlignment="1">
      <alignment horizontal="right" vertical="center"/>
    </xf>
    <xf numFmtId="180" fontId="0" fillId="24" borderId="0" xfId="0" applyNumberFormat="1" applyFill="1" applyAlignment="1">
      <alignment vertical="center"/>
    </xf>
    <xf numFmtId="180" fontId="0" fillId="25" borderId="13" xfId="0" applyNumberFormat="1" applyFill="1" applyBorder="1" applyAlignment="1">
      <alignment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輔色1" xfId="20"/>
    <cellStyle name="20% - 輔色2" xfId="21"/>
    <cellStyle name="20% - 輔色3" xfId="22"/>
    <cellStyle name="20% - 輔色4" xfId="23"/>
    <cellStyle name="20% - 輔色5" xfId="24"/>
    <cellStyle name="20% - 輔色6" xfId="25"/>
    <cellStyle name="40% - 輔色1" xfId="26"/>
    <cellStyle name="40% - 輔色2" xfId="27"/>
    <cellStyle name="40% - 輔色3" xfId="28"/>
    <cellStyle name="40% - 輔色4" xfId="29"/>
    <cellStyle name="40% - 輔色5" xfId="30"/>
    <cellStyle name="40% - 輔色6" xfId="31"/>
    <cellStyle name="60% - 輔色1" xfId="32"/>
    <cellStyle name="60% - 輔色2" xfId="33"/>
    <cellStyle name="60% - 輔色3" xfId="34"/>
    <cellStyle name="60% - 輔色4" xfId="35"/>
    <cellStyle name="60% - 輔色5" xfId="36"/>
    <cellStyle name="60% - 輔色6" xfId="37"/>
    <cellStyle name="一般 2" xfId="38"/>
    <cellStyle name="千分位 2" xfId="39"/>
    <cellStyle name="中等" xfId="40"/>
    <cellStyle name="合計" xfId="41"/>
    <cellStyle name="好" xfId="42"/>
    <cellStyle name="計算方式" xfId="43"/>
    <cellStyle name="連結的儲存格" xfId="44"/>
    <cellStyle name="備註" xfId="45"/>
    <cellStyle name="超連結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zoomScaleSheetLayoutView="100" workbookViewId="0" topLeftCell="A25">
      <selection activeCell="B2" sqref="B2:B20"/>
    </sheetView>
  </sheetViews>
  <sheetFormatPr defaultColWidth="9.00390625" defaultRowHeight="16.5"/>
  <cols>
    <col min="1" max="1" width="14.50390625" style="25" customWidth="1"/>
    <col min="2" max="2" width="37.75390625" style="3" customWidth="1"/>
    <col min="3" max="3" width="25.25390625" style="3" customWidth="1"/>
    <col min="4" max="4" width="20.25390625" style="3" customWidth="1"/>
    <col min="5" max="5" width="7.00390625" style="3" customWidth="1"/>
    <col min="6" max="6" width="14.125" style="3" customWidth="1"/>
    <col min="7" max="16384" width="9.00390625" style="3" customWidth="1"/>
  </cols>
  <sheetData>
    <row r="1" spans="1:2" s="1" customFormat="1" ht="16.5">
      <c r="A1" s="30" t="s">
        <v>10</v>
      </c>
      <c r="B1" t="s">
        <v>95</v>
      </c>
    </row>
    <row r="2" spans="1:2" s="1" customFormat="1" ht="16.5">
      <c r="A2" s="30" t="s">
        <v>9</v>
      </c>
      <c r="B2" s="64"/>
    </row>
    <row r="3" spans="1:2" s="1" customFormat="1" ht="16.5">
      <c r="A3" s="30" t="s">
        <v>54</v>
      </c>
      <c r="B3" s="64"/>
    </row>
    <row r="4" spans="1:2" s="1" customFormat="1" ht="16.5">
      <c r="A4" s="30" t="s">
        <v>48</v>
      </c>
      <c r="B4" s="34"/>
    </row>
    <row r="5" spans="1:2" s="1" customFormat="1" ht="16.5">
      <c r="A5" s="30" t="s">
        <v>4</v>
      </c>
      <c r="B5" s="34"/>
    </row>
    <row r="6" spans="1:2" s="1" customFormat="1" ht="16.5">
      <c r="A6" s="30" t="s">
        <v>50</v>
      </c>
      <c r="B6" s="34"/>
    </row>
    <row r="7" spans="1:2" s="1" customFormat="1" ht="16.5">
      <c r="A7" s="30" t="s">
        <v>49</v>
      </c>
      <c r="B7" s="34"/>
    </row>
    <row r="8" spans="1:2" s="1" customFormat="1" ht="16.5">
      <c r="A8" s="30" t="s">
        <v>51</v>
      </c>
      <c r="B8" s="37"/>
    </row>
    <row r="9" spans="1:2" s="1" customFormat="1" ht="16.5">
      <c r="A9" s="30" t="s">
        <v>55</v>
      </c>
      <c r="B9"/>
    </row>
    <row r="10" spans="1:2" s="1" customFormat="1" ht="16.5">
      <c r="A10" s="30" t="s">
        <v>56</v>
      </c>
      <c r="B10" s="65"/>
    </row>
    <row r="11" spans="1:2" s="1" customFormat="1" ht="16.5">
      <c r="A11" s="30" t="s">
        <v>31</v>
      </c>
      <c r="B11" s="22"/>
    </row>
    <row r="12" spans="1:4" s="1" customFormat="1" ht="37.5" customHeight="1">
      <c r="A12" s="30" t="s">
        <v>32</v>
      </c>
      <c r="B12" s="65"/>
      <c r="D12" s="16"/>
    </row>
    <row r="13" spans="1:4" s="30" customFormat="1" ht="16.5">
      <c r="A13" s="30" t="s">
        <v>18</v>
      </c>
      <c r="B13" s="66"/>
      <c r="D13" s="35"/>
    </row>
    <row r="14" spans="1:4" s="1" customFormat="1" ht="16.5">
      <c r="A14" s="30" t="s">
        <v>37</v>
      </c>
      <c r="B14" s="65"/>
      <c r="D14" s="16"/>
    </row>
    <row r="15" spans="1:4" s="1" customFormat="1" ht="16.5">
      <c r="A15" s="30" t="s">
        <v>41</v>
      </c>
      <c r="B15" s="29"/>
      <c r="C15" s="1" t="s">
        <v>5</v>
      </c>
      <c r="D15" s="16"/>
    </row>
    <row r="16" spans="1:4" s="1" customFormat="1" ht="33">
      <c r="A16" s="30" t="s">
        <v>68</v>
      </c>
      <c r="B16" s="55"/>
      <c r="D16" s="16"/>
    </row>
    <row r="17" spans="1:4" s="1" customFormat="1" ht="16.5">
      <c r="A17" s="30" t="s">
        <v>67</v>
      </c>
      <c r="B17" s="29"/>
      <c r="D17" s="16"/>
    </row>
    <row r="18" spans="1:4" s="1" customFormat="1" ht="16.5">
      <c r="A18" s="30" t="s">
        <v>69</v>
      </c>
      <c r="B18" s="29"/>
      <c r="D18" s="16"/>
    </row>
    <row r="19" spans="1:4" s="1" customFormat="1" ht="16.5">
      <c r="A19" s="30" t="s">
        <v>39</v>
      </c>
      <c r="B19" s="38"/>
      <c r="D19" s="16"/>
    </row>
    <row r="20" spans="1:2" s="1" customFormat="1" ht="16.5">
      <c r="A20" s="30" t="s">
        <v>40</v>
      </c>
      <c r="B20" s="65"/>
    </row>
    <row r="21" spans="1:2" s="1" customFormat="1" ht="16.5">
      <c r="A21" s="30" t="s">
        <v>33</v>
      </c>
      <c r="B21" s="35"/>
    </row>
    <row r="22" spans="1:2" ht="24" customHeight="1">
      <c r="A22" s="30"/>
      <c r="B22" s="2"/>
    </row>
    <row r="23" spans="1:2" ht="16.5">
      <c r="A23" s="25" t="s">
        <v>14</v>
      </c>
      <c r="B23" s="64"/>
    </row>
    <row r="24" spans="1:2" ht="16.5">
      <c r="A24" s="25" t="s">
        <v>15</v>
      </c>
      <c r="B24" s="64"/>
    </row>
    <row r="25" spans="1:2" ht="16.5">
      <c r="A25" s="25" t="s">
        <v>16</v>
      </c>
      <c r="B25" s="67"/>
    </row>
    <row r="26" spans="1:2" ht="16.5">
      <c r="A26" s="25" t="s">
        <v>17</v>
      </c>
      <c r="B26" s="64"/>
    </row>
    <row r="27" spans="1:2" ht="16.5">
      <c r="A27" s="25" t="s">
        <v>12</v>
      </c>
      <c r="B27" s="24"/>
    </row>
    <row r="28" spans="1:2" ht="16.5">
      <c r="A28" s="25" t="s">
        <v>13</v>
      </c>
      <c r="B28" s="4"/>
    </row>
    <row r="29" spans="1:3" ht="16.5">
      <c r="A29" s="25" t="s">
        <v>11</v>
      </c>
      <c r="B29" s="64"/>
      <c r="C29" s="25"/>
    </row>
    <row r="30" spans="1:4" ht="16.5">
      <c r="A30" s="25" t="s">
        <v>6</v>
      </c>
      <c r="B30" s="67"/>
      <c r="C30" s="25"/>
      <c r="D30" s="25"/>
    </row>
    <row r="31" spans="1:4" ht="33">
      <c r="A31" s="25" t="s">
        <v>52</v>
      </c>
      <c r="B31" s="67"/>
      <c r="C31" s="25"/>
      <c r="D31" s="25"/>
    </row>
    <row r="32" spans="1:3" ht="16.5">
      <c r="A32" s="25" t="s">
        <v>36</v>
      </c>
      <c r="C32" s="25"/>
    </row>
    <row r="33" spans="1:3" ht="16.5">
      <c r="A33" s="25" t="s">
        <v>0</v>
      </c>
      <c r="B33" s="64"/>
      <c r="C33" s="25"/>
    </row>
    <row r="34" spans="2:3" ht="16.5">
      <c r="B34" s="25"/>
      <c r="C34" s="25"/>
    </row>
    <row r="35" spans="1:3" ht="16.5">
      <c r="A35" s="25" t="s">
        <v>7</v>
      </c>
      <c r="B35" s="25"/>
      <c r="C35" s="25"/>
    </row>
    <row r="36" spans="2:3" ht="16.5">
      <c r="B36" s="25"/>
      <c r="C36" s="25"/>
    </row>
    <row r="37" spans="1:3" ht="16.5">
      <c r="A37" s="25" t="s">
        <v>1</v>
      </c>
      <c r="B37" s="67"/>
      <c r="C37" s="25"/>
    </row>
    <row r="38" spans="2:3" ht="16.5">
      <c r="B38" s="25"/>
      <c r="C38" s="25"/>
    </row>
    <row r="39" spans="1:3" ht="16.5">
      <c r="A39" s="25" t="s">
        <v>62</v>
      </c>
      <c r="B39" s="67"/>
      <c r="C39" s="25"/>
    </row>
    <row r="40" spans="1:3" ht="16.5">
      <c r="A40" s="25" t="s">
        <v>15</v>
      </c>
      <c r="B40" s="67"/>
      <c r="C40" s="25"/>
    </row>
    <row r="41" spans="1:3" ht="16.5">
      <c r="A41" s="25" t="s">
        <v>86</v>
      </c>
      <c r="B41" s="67"/>
      <c r="C41" s="3" t="s">
        <v>8</v>
      </c>
    </row>
    <row r="42" ht="16.5">
      <c r="A42" s="25" t="s">
        <v>21</v>
      </c>
    </row>
    <row r="43" spans="1:3" ht="16.5">
      <c r="A43" s="31" t="s">
        <v>2</v>
      </c>
      <c r="C43" s="3" t="s">
        <v>24</v>
      </c>
    </row>
    <row r="44" spans="1:3" ht="16.5">
      <c r="A44" s="31" t="s">
        <v>25</v>
      </c>
      <c r="C44" s="3" t="s">
        <v>24</v>
      </c>
    </row>
    <row r="45" spans="1:3" ht="16.5">
      <c r="A45" s="31" t="s">
        <v>3</v>
      </c>
      <c r="C45" s="3" t="s">
        <v>24</v>
      </c>
    </row>
    <row r="46" spans="1:3" ht="16.5">
      <c r="A46" s="31" t="s">
        <v>25</v>
      </c>
      <c r="C46" s="3" t="s">
        <v>24</v>
      </c>
    </row>
  </sheetData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view="pageBreakPreview" zoomScaleSheetLayoutView="100" workbookViewId="0" topLeftCell="A1">
      <selection activeCell="C7" sqref="C7:F8"/>
    </sheetView>
  </sheetViews>
  <sheetFormatPr defaultColWidth="9.00390625" defaultRowHeight="16.5"/>
  <cols>
    <col min="1" max="1" width="14.75390625" style="0" customWidth="1"/>
    <col min="2" max="2" width="25.00390625" style="0" customWidth="1"/>
    <col min="3" max="3" width="12.875" style="0" customWidth="1"/>
    <col min="4" max="4" width="11.375" style="11" customWidth="1"/>
    <col min="5" max="5" width="10.875" style="0" customWidth="1"/>
    <col min="6" max="6" width="12.375" style="0" customWidth="1"/>
    <col min="7" max="7" width="12.25390625" style="0" customWidth="1"/>
    <col min="8" max="8" width="12.50390625" style="0" customWidth="1"/>
    <col min="9" max="10" width="13.375" style="0" customWidth="1"/>
    <col min="11" max="11" width="13.50390625" style="0" customWidth="1"/>
    <col min="12" max="12" width="12.75390625" style="0" customWidth="1"/>
    <col min="13" max="13" width="9.875" style="0" customWidth="1"/>
    <col min="14" max="14" width="11.00390625" style="0" customWidth="1"/>
    <col min="15" max="15" width="18.75390625" style="0" customWidth="1"/>
  </cols>
  <sheetData>
    <row r="1" spans="1:3" ht="16.5">
      <c r="A1" s="1" t="s">
        <v>10</v>
      </c>
      <c r="B1" s="1" t="str">
        <f>'基本資料'!B1</f>
        <v>103-c-19-E0730</v>
      </c>
      <c r="C1" s="1"/>
    </row>
    <row r="2" spans="1:3" ht="16.5">
      <c r="A2" s="1" t="s">
        <v>9</v>
      </c>
      <c r="B2" s="1">
        <f>'基本資料'!B2</f>
        <v>0</v>
      </c>
      <c r="C2" s="1"/>
    </row>
    <row r="3" spans="1:3" ht="16.5">
      <c r="A3" s="1" t="s">
        <v>23</v>
      </c>
      <c r="B3" s="21"/>
      <c r="C3" s="21"/>
    </row>
    <row r="4" spans="1:3" ht="16.5">
      <c r="A4" s="1" t="s">
        <v>38</v>
      </c>
      <c r="B4" s="21"/>
      <c r="C4" s="21"/>
    </row>
    <row r="5" spans="1:4" ht="16.5">
      <c r="A5" s="1" t="s">
        <v>57</v>
      </c>
      <c r="B5" s="12">
        <f>'基本資料'!B7</f>
        <v>0</v>
      </c>
      <c r="C5" s="17"/>
      <c r="D5" s="39"/>
    </row>
    <row r="6" spans="1:6" ht="16.5">
      <c r="A6" s="1"/>
      <c r="B6" s="43" t="s">
        <v>43</v>
      </c>
      <c r="C6" s="43" t="s">
        <v>44</v>
      </c>
      <c r="D6" s="44" t="s">
        <v>45</v>
      </c>
      <c r="E6" s="5" t="s">
        <v>46</v>
      </c>
      <c r="F6" s="5" t="s">
        <v>47</v>
      </c>
    </row>
    <row r="7" spans="2:6" ht="16.5">
      <c r="B7" s="45" t="s">
        <v>42</v>
      </c>
      <c r="C7" s="17"/>
      <c r="D7" s="46"/>
      <c r="E7" s="17"/>
      <c r="F7" s="17"/>
    </row>
    <row r="8" spans="1:6" ht="16.5">
      <c r="A8" s="1"/>
      <c r="B8" s="12"/>
      <c r="C8" s="17"/>
      <c r="D8" s="17"/>
      <c r="E8" s="17"/>
      <c r="F8" s="36"/>
    </row>
    <row r="9" ht="29.25" customHeight="1" thickBot="1"/>
    <row r="10" spans="1:15" s="5" customFormat="1" ht="33">
      <c r="A10" s="23"/>
      <c r="B10" s="6" t="s">
        <v>53</v>
      </c>
      <c r="C10" s="26" t="s">
        <v>30</v>
      </c>
      <c r="D10" s="26" t="s">
        <v>20</v>
      </c>
      <c r="E10" s="7" t="s">
        <v>19</v>
      </c>
      <c r="F10" s="7" t="s">
        <v>59</v>
      </c>
      <c r="G10" s="7" t="s">
        <v>58</v>
      </c>
      <c r="H10" s="7" t="s">
        <v>34</v>
      </c>
      <c r="I10" s="7" t="s">
        <v>35</v>
      </c>
      <c r="J10" s="56" t="s">
        <v>70</v>
      </c>
      <c r="K10" s="8" t="s">
        <v>60</v>
      </c>
      <c r="L10" s="58" t="s">
        <v>22</v>
      </c>
      <c r="M10" s="23" t="s">
        <v>61</v>
      </c>
      <c r="N10" s="5" t="s">
        <v>63</v>
      </c>
      <c r="O10" s="33" t="s">
        <v>64</v>
      </c>
    </row>
    <row r="11" spans="1:15" s="5" customFormat="1" ht="16.5">
      <c r="A11" s="48"/>
      <c r="B11" s="10" t="s">
        <v>26</v>
      </c>
      <c r="C11" s="61"/>
      <c r="D11" s="27">
        <v>0</v>
      </c>
      <c r="E11" s="40">
        <f>C11*D11</f>
        <v>0</v>
      </c>
      <c r="F11" s="13">
        <f>C11-E11</f>
        <v>0</v>
      </c>
      <c r="G11" s="13">
        <f>F11</f>
        <v>0</v>
      </c>
      <c r="H11" s="49" t="e">
        <f>G11/F7</f>
        <v>#DIV/0!</v>
      </c>
      <c r="I11" s="49" t="e">
        <f>H11</f>
        <v>#DIV/0!</v>
      </c>
      <c r="J11" s="14" t="s">
        <v>91</v>
      </c>
      <c r="K11" s="28" t="s">
        <v>90</v>
      </c>
      <c r="L11" s="59"/>
      <c r="M11" s="20"/>
      <c r="O11" s="33"/>
    </row>
    <row r="12" spans="1:13" s="5" customFormat="1" ht="16.5">
      <c r="A12" s="47"/>
      <c r="B12" s="10" t="s">
        <v>27</v>
      </c>
      <c r="C12" s="61"/>
      <c r="D12" s="27"/>
      <c r="E12" s="40"/>
      <c r="F12" s="13"/>
      <c r="G12" s="13"/>
      <c r="H12" s="49"/>
      <c r="I12" s="49"/>
      <c r="J12" s="42"/>
      <c r="K12" s="28"/>
      <c r="L12" s="60"/>
      <c r="M12" s="51"/>
    </row>
    <row r="13" spans="1:15" s="5" customFormat="1" ht="16.5">
      <c r="A13" s="47"/>
      <c r="B13" s="10" t="s">
        <v>28</v>
      </c>
      <c r="C13" s="61"/>
      <c r="D13" s="27"/>
      <c r="E13" s="40"/>
      <c r="F13" s="13"/>
      <c r="G13" s="13"/>
      <c r="H13" s="49"/>
      <c r="I13" s="49"/>
      <c r="J13" s="14"/>
      <c r="K13" s="28"/>
      <c r="L13" s="60"/>
      <c r="M13" s="51"/>
      <c r="N13" s="33"/>
      <c r="O13" s="33"/>
    </row>
    <row r="14" spans="1:15" s="5" customFormat="1" ht="16.5">
      <c r="A14" s="47"/>
      <c r="B14" s="10" t="s">
        <v>29</v>
      </c>
      <c r="C14" s="61"/>
      <c r="D14" s="27"/>
      <c r="E14" s="40"/>
      <c r="F14" s="13"/>
      <c r="G14" s="13"/>
      <c r="H14" s="49"/>
      <c r="I14" s="49"/>
      <c r="J14" s="14"/>
      <c r="K14" s="28"/>
      <c r="L14" s="59"/>
      <c r="M14" s="20"/>
      <c r="O14" s="33"/>
    </row>
    <row r="15" spans="1:13" s="5" customFormat="1" ht="16.5">
      <c r="A15" s="23"/>
      <c r="B15" s="23"/>
      <c r="C15" s="54">
        <f>SUM(C11:C14)</f>
        <v>0</v>
      </c>
      <c r="D15" s="18"/>
      <c r="E15" s="41">
        <f>SUM(E11:E14)</f>
        <v>0</v>
      </c>
      <c r="F15" s="19">
        <f>SUM(F11:F14)</f>
        <v>0</v>
      </c>
      <c r="G15" s="19"/>
      <c r="H15" s="19"/>
      <c r="I15" s="19"/>
      <c r="J15" s="20"/>
      <c r="K15" s="20"/>
      <c r="L15" s="20"/>
      <c r="M15" s="20"/>
    </row>
    <row r="16" ht="16.5">
      <c r="F16" s="62" t="e">
        <f>F15/F7</f>
        <v>#DIV/0!</v>
      </c>
    </row>
    <row r="17" ht="16.5">
      <c r="F17" s="52"/>
    </row>
  </sheetData>
  <printOptions/>
  <pageMargins left="0.75" right="0.75" top="1" bottom="1" header="0.5" footer="0.5"/>
  <pageSetup fitToHeight="1" fitToWidth="1"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"/>
  <sheetViews>
    <sheetView tabSelected="1" view="pageBreakPreview" zoomScaleSheetLayoutView="100" workbookViewId="0" topLeftCell="A1">
      <selection activeCell="F19" sqref="F19"/>
    </sheetView>
  </sheetViews>
  <sheetFormatPr defaultColWidth="9.00390625" defaultRowHeight="16.5"/>
  <cols>
    <col min="1" max="1" width="4.375" style="0" customWidth="1"/>
    <col min="2" max="2" width="5.625" style="0" customWidth="1"/>
    <col min="3" max="3" width="22.00390625" style="0" customWidth="1"/>
    <col min="4" max="5" width="12.375" style="50" customWidth="1"/>
    <col min="6" max="6" width="13.50390625" style="50" customWidth="1"/>
    <col min="7" max="7" width="13.25390625" style="0" customWidth="1"/>
    <col min="8" max="8" width="21.00390625" style="0" customWidth="1"/>
  </cols>
  <sheetData>
    <row r="1" ht="21.95" customHeight="1">
      <c r="B1" t="s">
        <v>101</v>
      </c>
    </row>
    <row r="2" spans="2:8" s="5" customFormat="1" ht="21.95" customHeight="1">
      <c r="B2" s="32" t="s">
        <v>71</v>
      </c>
      <c r="C2" s="32" t="s">
        <v>72</v>
      </c>
      <c r="D2" s="57" t="s">
        <v>96</v>
      </c>
      <c r="E2" s="57" t="s">
        <v>100</v>
      </c>
      <c r="F2" s="57" t="s">
        <v>98</v>
      </c>
      <c r="G2" s="32" t="s">
        <v>97</v>
      </c>
      <c r="H2" s="32" t="s">
        <v>66</v>
      </c>
    </row>
    <row r="3" spans="2:8" s="5" customFormat="1" ht="21.95" customHeight="1">
      <c r="B3" s="32" t="s">
        <v>81</v>
      </c>
      <c r="C3" s="32" t="s">
        <v>80</v>
      </c>
      <c r="D3" s="57"/>
      <c r="E3" s="57"/>
      <c r="F3" s="57"/>
      <c r="G3" s="32"/>
      <c r="H3" s="32"/>
    </row>
    <row r="4" spans="2:8" ht="21.95" customHeight="1">
      <c r="B4" s="32">
        <v>1</v>
      </c>
      <c r="C4" s="9" t="s">
        <v>87</v>
      </c>
      <c r="D4" s="53"/>
      <c r="E4" s="53"/>
      <c r="F4" s="53"/>
      <c r="G4" s="53"/>
      <c r="H4" s="9"/>
    </row>
    <row r="5" spans="2:8" ht="21.95" customHeight="1">
      <c r="B5" s="32">
        <v>1.1</v>
      </c>
      <c r="C5" s="9" t="s">
        <v>88</v>
      </c>
      <c r="D5" s="53"/>
      <c r="E5" s="53"/>
      <c r="F5" s="70"/>
      <c r="G5" s="53">
        <f>D5-F5</f>
        <v>0</v>
      </c>
      <c r="H5" s="9"/>
    </row>
    <row r="6" spans="2:8" ht="21.95" customHeight="1">
      <c r="B6" s="32">
        <v>1.2</v>
      </c>
      <c r="C6" s="9" t="s">
        <v>89</v>
      </c>
      <c r="D6" s="53"/>
      <c r="E6" s="53"/>
      <c r="F6" s="53"/>
      <c r="G6" s="53">
        <f>D6-F6</f>
        <v>0</v>
      </c>
      <c r="H6" s="9"/>
    </row>
    <row r="7" spans="2:8" ht="21.95" customHeight="1">
      <c r="B7" s="32">
        <v>1.3</v>
      </c>
      <c r="C7" s="9" t="s">
        <v>65</v>
      </c>
      <c r="D7" s="53"/>
      <c r="E7" s="53"/>
      <c r="F7" s="53"/>
      <c r="G7" s="53">
        <f>D7-F7</f>
        <v>0</v>
      </c>
      <c r="H7" s="9"/>
    </row>
    <row r="8" spans="2:8" ht="21.95" customHeight="1">
      <c r="B8" s="32"/>
      <c r="C8" s="32" t="s">
        <v>83</v>
      </c>
      <c r="D8" s="53"/>
      <c r="E8" s="53"/>
      <c r="F8" s="53"/>
      <c r="G8" s="53">
        <f>SUM(G5:G7)</f>
        <v>0</v>
      </c>
      <c r="H8" s="9"/>
    </row>
    <row r="9" spans="2:8" ht="21.95" customHeight="1">
      <c r="B9" s="32" t="s">
        <v>82</v>
      </c>
      <c r="C9" s="32" t="s">
        <v>84</v>
      </c>
      <c r="D9" s="53"/>
      <c r="E9" s="53"/>
      <c r="F9" s="53"/>
      <c r="G9" s="9"/>
      <c r="H9" s="9"/>
    </row>
    <row r="10" spans="2:8" ht="21.95" customHeight="1">
      <c r="B10" s="32">
        <v>1</v>
      </c>
      <c r="C10" s="9" t="s">
        <v>73</v>
      </c>
      <c r="D10" s="53"/>
      <c r="E10" s="53"/>
      <c r="F10" s="53"/>
      <c r="G10" s="53">
        <f aca="true" t="shared" si="0" ref="G10:G18">D10-F10</f>
        <v>0</v>
      </c>
      <c r="H10" s="9"/>
    </row>
    <row r="11" spans="2:10" ht="21.95" customHeight="1">
      <c r="B11" s="32">
        <v>2</v>
      </c>
      <c r="C11" s="9" t="s">
        <v>74</v>
      </c>
      <c r="D11" s="53"/>
      <c r="E11" s="53"/>
      <c r="F11" s="70"/>
      <c r="G11" s="53">
        <f t="shared" si="0"/>
        <v>0</v>
      </c>
      <c r="H11" s="9"/>
      <c r="J11">
        <f>4464987*0.077*0.92</f>
        <v>316299.67908000003</v>
      </c>
    </row>
    <row r="12" spans="2:8" ht="21.95" customHeight="1">
      <c r="B12" s="32">
        <v>3</v>
      </c>
      <c r="C12" s="9" t="s">
        <v>75</v>
      </c>
      <c r="D12" s="53"/>
      <c r="E12" s="53"/>
      <c r="F12" s="53"/>
      <c r="G12" s="53">
        <f>D12-F12</f>
        <v>0</v>
      </c>
      <c r="H12" s="9"/>
    </row>
    <row r="13" spans="2:13" ht="21.95" customHeight="1">
      <c r="B13" s="32">
        <v>4</v>
      </c>
      <c r="C13" s="9" t="s">
        <v>76</v>
      </c>
      <c r="D13" s="53">
        <v>0</v>
      </c>
      <c r="E13" s="53">
        <v>0</v>
      </c>
      <c r="F13" s="53">
        <v>0</v>
      </c>
      <c r="G13" s="53">
        <f t="shared" si="0"/>
        <v>0</v>
      </c>
      <c r="H13" s="9"/>
      <c r="M13" t="s">
        <v>99</v>
      </c>
    </row>
    <row r="14" spans="2:8" ht="21.95" customHeight="1">
      <c r="B14" s="32">
        <v>5</v>
      </c>
      <c r="C14" s="9" t="s">
        <v>77</v>
      </c>
      <c r="D14" s="53">
        <v>0</v>
      </c>
      <c r="E14" s="53">
        <v>0</v>
      </c>
      <c r="F14" s="53">
        <v>0</v>
      </c>
      <c r="G14" s="53">
        <f t="shared" si="0"/>
        <v>0</v>
      </c>
      <c r="H14" s="9"/>
    </row>
    <row r="15" spans="2:8" ht="21.95" customHeight="1">
      <c r="B15" s="32">
        <v>6</v>
      </c>
      <c r="C15" s="9" t="s">
        <v>78</v>
      </c>
      <c r="D15" s="53">
        <v>0</v>
      </c>
      <c r="E15" s="53">
        <v>0</v>
      </c>
      <c r="F15" s="53">
        <v>0</v>
      </c>
      <c r="G15" s="53">
        <f t="shared" si="0"/>
        <v>0</v>
      </c>
      <c r="H15" s="9"/>
    </row>
    <row r="16" spans="2:8" ht="21.95" customHeight="1">
      <c r="B16" s="32">
        <v>7</v>
      </c>
      <c r="C16" s="9" t="s">
        <v>92</v>
      </c>
      <c r="D16" s="53">
        <v>0</v>
      </c>
      <c r="E16" s="53">
        <v>0</v>
      </c>
      <c r="F16" s="53">
        <v>0</v>
      </c>
      <c r="G16" s="53">
        <f t="shared" si="0"/>
        <v>0</v>
      </c>
      <c r="H16" s="9"/>
    </row>
    <row r="17" spans="2:8" ht="21.95" customHeight="1">
      <c r="B17" s="32"/>
      <c r="C17" s="15" t="s">
        <v>85</v>
      </c>
      <c r="D17" s="53">
        <f>SUM(D10:D16)</f>
        <v>0</v>
      </c>
      <c r="E17" s="53">
        <f>SUM(E10:E16)</f>
        <v>0</v>
      </c>
      <c r="F17" s="53">
        <f>SUM(F10:F16)</f>
        <v>0</v>
      </c>
      <c r="G17" s="53">
        <f t="shared" si="0"/>
        <v>0</v>
      </c>
      <c r="H17" s="9"/>
    </row>
    <row r="18" spans="2:7" ht="21.95" customHeight="1">
      <c r="B18" s="5"/>
      <c r="C18" s="5" t="s">
        <v>79</v>
      </c>
      <c r="D18" s="50">
        <f>D8+D17</f>
        <v>0</v>
      </c>
      <c r="F18" s="50">
        <f>F8+F17</f>
        <v>0</v>
      </c>
      <c r="G18" s="63">
        <f t="shared" si="0"/>
        <v>0</v>
      </c>
    </row>
    <row r="19" spans="2:6" ht="16.5">
      <c r="B19" s="5"/>
      <c r="D19" s="68" t="s">
        <v>93</v>
      </c>
      <c r="E19" s="68"/>
      <c r="F19" s="69"/>
    </row>
    <row r="20" spans="4:6" ht="16.5">
      <c r="D20" s="68" t="s">
        <v>94</v>
      </c>
      <c r="E20" s="68"/>
      <c r="F20" s="69">
        <f>F18-F19</f>
        <v>0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2017-06-22T09:10:27Z</cp:lastPrinted>
  <dcterms:created xsi:type="dcterms:W3CDTF">2005-12-05T00:42:56Z</dcterms:created>
  <dcterms:modified xsi:type="dcterms:W3CDTF">2018-07-20T08:43:56Z</dcterms:modified>
  <cp:category/>
  <cp:version/>
  <cp:contentType/>
  <cp:contentStatus/>
</cp:coreProperties>
</file>